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cyfoethnaturiolcymru-my.sharepoint.com/personal/samantha_evans_cyfoethnaturiolcymru_gov_uk/Documents/Desktop/"/>
    </mc:Choice>
  </mc:AlternateContent>
  <xr:revisionPtr revIDLastSave="0" documentId="8_{3B1EC047-D188-4436-AC89-478EDC98B0FF}" xr6:coauthVersionLast="47" xr6:coauthVersionMax="47" xr10:uidLastSave="{00000000-0000-0000-0000-000000000000}"/>
  <bookViews>
    <workbookView xWindow="-110" yWindow="-110" windowWidth="19420" windowHeight="10420" xr2:uid="{00000000-000D-0000-FFFF-FFFF00000000}"/>
  </bookViews>
  <sheets>
    <sheet name="Standard Permit GR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9" i="1" l="1"/>
  <c r="J89" i="1" s="1"/>
  <c r="K89" i="1" s="1"/>
  <c r="I89" i="1"/>
  <c r="H88" i="1"/>
  <c r="I88" i="1"/>
  <c r="J88" i="1" s="1"/>
  <c r="K88" i="1" s="1"/>
  <c r="H87" i="1"/>
  <c r="J87" i="1" s="1"/>
  <c r="K87" i="1" s="1"/>
  <c r="I87" i="1"/>
  <c r="H86" i="1"/>
  <c r="I86" i="1"/>
  <c r="J86" i="1" s="1"/>
  <c r="K86" i="1" s="1"/>
  <c r="H85" i="1"/>
  <c r="J85" i="1" s="1"/>
  <c r="K85" i="1" s="1"/>
  <c r="I85" i="1"/>
  <c r="H84" i="1"/>
  <c r="I84" i="1"/>
  <c r="J84" i="1" s="1"/>
  <c r="K84" i="1" s="1"/>
  <c r="H83" i="1"/>
  <c r="J83" i="1" s="1"/>
  <c r="K83" i="1" s="1"/>
  <c r="I83" i="1"/>
  <c r="H82" i="1"/>
  <c r="I82" i="1"/>
  <c r="J82" i="1" s="1"/>
  <c r="K82" i="1" s="1"/>
  <c r="H81" i="1"/>
  <c r="J81" i="1" s="1"/>
  <c r="K81" i="1" s="1"/>
  <c r="I81" i="1"/>
  <c r="H80" i="1"/>
  <c r="I80" i="1"/>
  <c r="J80" i="1" s="1"/>
  <c r="K80" i="1" s="1"/>
  <c r="H79" i="1"/>
  <c r="J79" i="1" s="1"/>
  <c r="K79" i="1" s="1"/>
  <c r="I79" i="1"/>
  <c r="H78" i="1"/>
  <c r="I78" i="1"/>
  <c r="J78" i="1" s="1"/>
  <c r="K78" i="1" s="1"/>
  <c r="H77" i="1"/>
  <c r="J77" i="1" s="1"/>
  <c r="K77" i="1" s="1"/>
  <c r="I77" i="1"/>
  <c r="H76" i="1"/>
  <c r="I76" i="1"/>
  <c r="J76" i="1" s="1"/>
  <c r="K76" i="1" s="1"/>
  <c r="H75" i="1"/>
  <c r="J75" i="1" s="1"/>
  <c r="K75" i="1" s="1"/>
  <c r="I75" i="1"/>
  <c r="H74" i="1"/>
  <c r="I74" i="1"/>
  <c r="J74" i="1" s="1"/>
  <c r="K74" i="1" s="1"/>
  <c r="I73" i="1"/>
  <c r="J73" i="1" s="1"/>
  <c r="K73" i="1" s="1"/>
  <c r="H73" i="1"/>
  <c r="I72" i="1"/>
  <c r="H72" i="1"/>
  <c r="J72" i="1"/>
  <c r="K72" i="1"/>
  <c r="H71" i="1"/>
  <c r="J71" i="1" s="1"/>
  <c r="K71" i="1" s="1"/>
  <c r="I71" i="1"/>
  <c r="H70" i="1"/>
  <c r="I70" i="1"/>
  <c r="J70" i="1" s="1"/>
  <c r="K7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s>
  <commentList>
    <comment ref="B36" authorId="0" shapeId="0" xr:uid="{00000000-0006-0000-0000-00000100000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rPr>
          <t xml:space="preserve">
</t>
        </r>
      </text>
    </comment>
    <comment ref="C36" authorId="0" shapeId="0" xr:uid="{00000000-0006-0000-0000-00000200000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36" authorId="0" shapeId="0" xr:uid="{00000000-0006-0000-0000-000003000000}">
      <text>
        <r>
          <rPr>
            <b/>
            <sz val="10"/>
            <color indexed="81"/>
            <rFont val="Arial"/>
            <family val="2"/>
          </rPr>
          <t xml:space="preserve">Harm </t>
        </r>
        <r>
          <rPr>
            <sz val="10"/>
            <color indexed="81"/>
            <rFont val="Arial"/>
            <family val="2"/>
          </rPr>
          <t>may arise when a specific hazard is realised.</t>
        </r>
      </text>
    </comment>
    <comment ref="E36" authorId="0" shapeId="0" xr:uid="{00000000-0006-0000-0000-00000400000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rPr>
          <t xml:space="preserve">
</t>
        </r>
      </text>
    </comment>
    <comment ref="F36" authorId="0" shapeId="0" xr:uid="{00000000-0006-0000-0000-00000500000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rPr>
          <t xml:space="preserve">
</t>
        </r>
      </text>
    </comment>
    <comment ref="G36" authorId="0" shapeId="0" xr:uid="{00000000-0006-0000-0000-00000600000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rPr>
          <t xml:space="preserve">
</t>
        </r>
      </text>
    </comment>
    <comment ref="H36" authorId="0" shapeId="0" xr:uid="{00000000-0006-0000-0000-00000700000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36" authorId="0" shapeId="0" xr:uid="{00000000-0006-0000-0000-00000800000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rPr>
          <t xml:space="preserve">
</t>
        </r>
      </text>
    </comment>
  </commentList>
</comments>
</file>

<file path=xl/sharedStrings.xml><?xml version="1.0" encoding="utf-8"?>
<sst xmlns="http://schemas.openxmlformats.org/spreadsheetml/2006/main" count="265" uniqueCount="160">
  <si>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</si>
  <si>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</si>
  <si>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</si>
  <si>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</si>
  <si>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</si>
  <si>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</si>
  <si>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</si>
  <si>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</si>
  <si>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</si>
  <si>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</si>
  <si>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</si>
  <si>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</si>
  <si>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</si>
  <si>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</si>
  <si>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</si>
  <si>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</si>
  <si>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</si>
  <si>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</si>
  <si>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</si>
  <si>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</si>
  <si>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</si>
  <si>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</si>
  <si>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</si>
  <si>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</si>
  <si>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</si>
  <si>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</si>
  <si>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</si>
  <si>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</si>
  <si>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</si>
  <si>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</si>
  <si>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</si>
  <si>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</si>
  <si>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</si>
  <si>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</si>
  <si>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</si>
  <si>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</si>
  <si>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What is the magnitude of the risk after management? (This residual risk will be controlled by Compliance Assessment).</t>
  </si>
  <si>
    <t>Location of environmentally sensitive sites (km / m):</t>
  </si>
  <si>
    <t>Parameter 4</t>
  </si>
  <si>
    <t>Parameter 6</t>
  </si>
  <si>
    <t>Abbreviations:</t>
  </si>
  <si>
    <t>Local human population</t>
  </si>
  <si>
    <t>Nuisance - dust on cars, clothing etc.</t>
  </si>
  <si>
    <t>Nuisance, loss of amenity</t>
  </si>
  <si>
    <t>Odour</t>
  </si>
  <si>
    <t>Harm to human health, nuisance, loss of amenity</t>
  </si>
  <si>
    <t>Air transport and over land</t>
  </si>
  <si>
    <t>Pests (e.g. flies)</t>
  </si>
  <si>
    <t xml:space="preserve">Insect pests can multiply on permitted wastes, particularly in summer months </t>
  </si>
  <si>
    <t>Flood waters</t>
  </si>
  <si>
    <t>Direct run-off from site across ground surface, via surface water drains, ditches etc.</t>
  </si>
  <si>
    <t>Groundwater</t>
  </si>
  <si>
    <t>Any</t>
  </si>
  <si>
    <t>Standard Facility:</t>
  </si>
  <si>
    <t>Nuisance, loss of amenity and harm to animal health</t>
  </si>
  <si>
    <t>Local residents often sensitive to litter.</t>
  </si>
  <si>
    <t>Local residents often sensitive to odour.</t>
  </si>
  <si>
    <t>Local human population and local environment</t>
  </si>
  <si>
    <t>Direct physical contact</t>
  </si>
  <si>
    <t xml:space="preserve">Abstraction from watercourse downstream of facility (for agricultural or potable use). </t>
  </si>
  <si>
    <t>Acute effects, closure of abstraction intakes.</t>
  </si>
  <si>
    <t>Parameter 7</t>
  </si>
  <si>
    <t>and from areas of the facility not used for the storage or treatment of wastes.</t>
  </si>
  <si>
    <t>The scope of the permit and associated rules is defined by the following risk criteria:</t>
  </si>
  <si>
    <t>SR - Standard Rule</t>
  </si>
  <si>
    <t xml:space="preserve">As above </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</si>
  <si>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</si>
  <si>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</si>
  <si>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</si>
  <si>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</si>
  <si>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</si>
  <si>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</si>
  <si>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</si>
  <si>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</si>
  <si>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</si>
  <si>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</si>
  <si>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</si>
  <si>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</si>
  <si>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</si>
  <si>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Risk of accidental combustion of waste is moderate.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</si>
  <si>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</si>
  <si>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</si>
  <si>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</si>
  <si>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</si>
  <si>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</si>
  <si>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</si>
  <si>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 xml:space="preserve">The activities shall not be carried out within 200m of a European Site (candidate or Special Area of Conservation,  </t>
  </si>
  <si>
    <t>proposed or Special Protection Area or Ramsar site) or a Site of Special Scientific Interest (SSSI).</t>
  </si>
  <si>
    <t>As above</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</si>
  <si>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</si>
  <si>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</si>
  <si>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</si>
  <si>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</si>
  <si>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</si>
  <si>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</si>
  <si>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</si>
  <si>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</si>
  <si>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Watercourse must have medium / high flow for abstraction to be permitted, which will dilute contaminated run-off.</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</si>
  <si>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</si>
  <si>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</si>
  <si>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</si>
  <si>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</si>
  <si>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</si>
  <si>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</si>
  <si>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Parameter 5</t>
  </si>
  <si>
    <t>The only point source discharges to controlled waters or groundwater, are surface water from the roofs of buildings</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</si>
  <si>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</si>
  <si>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</si>
  <si>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</si>
  <si>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</si>
  <si>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As above.</t>
  </si>
  <si>
    <t>Harm to protected site through toxic contamination, nutrient enrichment, smothering, disturbance, predation etc.</t>
  </si>
  <si>
    <t>All surface waters close to and downstream of site.</t>
  </si>
  <si>
    <t>Quantity of waste accepted at the facility: less than 5,000 tonnes per annum.</t>
  </si>
  <si>
    <t>As above. Appropriate measures could include clearing litter arising from the activities from affected areas outside the site.</t>
  </si>
  <si>
    <t>Permitted waste types are non-hazardous therefore only a medium magnitude risk is estimated.</t>
  </si>
  <si>
    <t>Waste types are non-hazardous so harm is likely to be temporary and reversible.</t>
  </si>
  <si>
    <t xml:space="preserve">Hazardous waste are not permitted.  Wastes are not stored in buildings or inside secure containers so they could be washed off-site, which will add to the volume of the post-flood clean up workload, rather than the hazard.  </t>
  </si>
  <si>
    <t>There is potential for contaminated rainwater run-off or leachate from permitted waste types.</t>
  </si>
  <si>
    <t>Road safety, local residents often sensitive to mud on roads.</t>
  </si>
  <si>
    <t>SR - emissions shall be free from odour….  SR (if required) - odour management plan.  Effects will be reduced by SR (no buildings).</t>
  </si>
  <si>
    <t>SR - emissions shall be free from noise and vibration......  SR (if required) - noise and vibration management plan.  Effects will be reduced by SR (no buildings).</t>
  </si>
  <si>
    <t>SR - activities shall be managed and operated in accordance with a management system (will include site security measures to prevent unauthorised access).</t>
  </si>
  <si>
    <t>Spillage of liquids, leachate from waste, contaminated rainwater run-off from waste e.g. containing suspended solids.</t>
  </si>
  <si>
    <t>or workplace and the quantity of waste accepted at the facility shall be less than 5,000 tonnes per annum.</t>
  </si>
  <si>
    <t>Local residents often sensitive to dust.</t>
  </si>
  <si>
    <t>low</t>
  </si>
  <si>
    <t xml:space="preserve">Permitted waste types do not include …. dusts, powders or loose fibres so only a medium magnitude risk is estimated.  There is potential for exposure if anyone is living or working close to the site (apart from the operator and employees).  </t>
  </si>
  <si>
    <t>Parameter 8</t>
  </si>
  <si>
    <t>The activities are not carried out predominantly using a limited number of the permitted waste types</t>
  </si>
  <si>
    <t>in a manner which significantly increases any of the risks compared to the generic operation of this type of facility,</t>
  </si>
  <si>
    <t>Permitted activities - The storage of waste (R13,) and treatment consisting only of manual</t>
  </si>
  <si>
    <t>sorting, separation, screening, shredding, baling and compaction of wastes  (R3, R4, R5).</t>
  </si>
  <si>
    <t>Permitted waste types - Source segregated municipal/household waste and similar waste.</t>
  </si>
  <si>
    <t>All waste shall be stored and treated on an impermeable surface with sealed drainage system.,</t>
  </si>
  <si>
    <t>The activities shall not be carried out within 500m of any residential property of workplace.</t>
  </si>
  <si>
    <t>SR (no buildings)  - There is no requirement to carry out the activity in a building so there</t>
  </si>
  <si>
    <t xml:space="preserve">are two standard rules to manage the risk -  the activities shall not be carried out within 500m of any residential property  </t>
  </si>
  <si>
    <t>Permitted wastes may attract scavenging animals and birds. Permitted wastes may become nesting / breeding sites.</t>
  </si>
  <si>
    <t>Permitted waste types include sludges or liquids but are predominantly solids and all are non-hazardous therefore only a medium magnitude risk is estimated.</t>
  </si>
  <si>
    <t xml:space="preserve"> Permitted waste types include sludges or liquids but are predominantly solids and all are non hazardous so only a medium magnitude risk is estimated.  There is potential for contaminated rainwater run-off from wastes stored outside buildings especially during heavy rain.</t>
  </si>
  <si>
    <t>for example predominantly storing wastes which present a significant increase in fire risk.</t>
  </si>
  <si>
    <t>Waste Operation: Materials Recycling Facility (no building)</t>
  </si>
  <si>
    <t>Chronic effects: deterioration of water quality</t>
  </si>
  <si>
    <t>SR - emissions of substances not controlled by emission limits.... SR - (if required) - emissions management plan. Effects reduced by SR (no buildings).</t>
  </si>
  <si>
    <t>As above. Appropriate measures could include clearing waste, litter and mud arising from the activities from affected areas outside the site.</t>
  </si>
  <si>
    <t xml:space="preserve">SR - emissions of substances not controlled by emission limits (including those from scavenging animals, scavenging birds and other pests) shall not cause pollution. Effects will be reduced by SR (no buildings).   </t>
  </si>
  <si>
    <t>SR - management system (will include flood risk management). Effects will be reduced by SR (no buildings).</t>
  </si>
  <si>
    <t>As above. SR - management system (will include fire and spillages). Effects will be reduced by SR (no buildings).</t>
  </si>
  <si>
    <t>As above. Permitted activities do not include the burning of waste. Effects will be reduced by SR (no buildings).</t>
  </si>
  <si>
    <t>SR - All liquids shall be provided with secondary containment.... (applies to wastes and non-wastes such as fuels). Effects reduced by SR (no buildings). Run-off restricted by SR on emissions of substances not controlled by emission limits with appropriate measures: .... storage &amp; treatment on an impermeable surface with sealed drainage.</t>
  </si>
  <si>
    <t>SR - emissions of substances not controlled by emission limits.... shall not cause pollution....  SR (if required) - emissions management plan.</t>
  </si>
  <si>
    <t>Generic risk assessment for standard rules set number SR2008No15 v4.0</t>
  </si>
  <si>
    <t>Greater than 50m (see below)</t>
  </si>
  <si>
    <r>
      <t xml:space="preserve">SR - activities shall not be carried out within 200m of a European Site or SSSI; </t>
    </r>
    <r>
      <rPr>
        <sz val="10"/>
        <rFont val="Arial"/>
      </rPr>
      <t>(Distance criteria as agreed with Natural England/Countryside Council for Wales).</t>
    </r>
  </si>
  <si>
    <t>Parameter 9</t>
  </si>
  <si>
    <t>The activities shall not be carried out within  50m of any well, spring, or borehole used for the supply of water for human consumption.  This must include private water supplies.</t>
  </si>
  <si>
    <t xml:space="preserve">As above  </t>
  </si>
  <si>
    <t>As above. Also the activities shall not be carried out  within 50m of any well, spring, or borehole used for the supply of water for human consumption.  This must include private water supplies.</t>
  </si>
  <si>
    <t>Natural Resources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</si>
</sst>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ont>
    <font>
      <b/>
      <sz val="12"/>
      <name val="Arial"/>
      <family val="2"/>
    </font>
    <font>
      <sz val="12"/>
      <name val="Arial"/>
      <family val="2"/>
    </font>
    <font>
      <b/>
      <sz val="12"/>
      <name val="Arial"/>
    </font>
    <font>
      <b/>
      <sz val="14"/>
      <name val="Arial"/>
    </font>
    <font>
      <b/>
      <sz val="14"/>
      <name val="Arial"/>
      <family val="2"/>
    </font>
    <font>
      <sz val="8"/>
      <color indexed="81"/>
      <name val="Tahoma"/>
    </font>
    <font>
      <sz val="10"/>
      <color indexed="81"/>
      <name val="Arial"/>
      <family val="2"/>
    </font>
    <font>
      <b/>
      <sz val="10"/>
      <color indexed="81"/>
      <name val="Arial"/>
      <family val="2"/>
    </font>
    <font>
      <b/>
      <sz val="10"/>
      <name val="Arial"/>
      <family val="2"/>
    </font>
    <font>
      <sz val="10"/>
      <name val="Arial"/>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29">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86">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8" xfId="0" applyBorder="1"/>
    <xf numFmtId="0" fontId="0" fillId="0" borderId="8" xfId="0" applyFill="1" applyBorder="1"/>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4" fillId="2" borderId="10" xfId="0" applyFont="1" applyFill="1" applyBorder="1" applyAlignment="1">
      <alignment vertical="center"/>
    </xf>
    <xf numFmtId="0" fontId="4" fillId="2" borderId="9" xfId="0" applyFont="1" applyFill="1" applyBorder="1" applyAlignment="1">
      <alignment horizontal="centerContinuous" vertical="center"/>
    </xf>
    <xf numFmtId="0" fontId="4" fillId="2" borderId="9" xfId="0" applyFont="1" applyFill="1" applyBorder="1" applyAlignment="1">
      <alignment vertical="center"/>
    </xf>
    <xf numFmtId="0" fontId="2"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7" borderId="0" xfId="0" applyFill="1" applyProtection="1"/>
    <xf numFmtId="0" fontId="0" fillId="7" borderId="15" xfId="0" applyFill="1" applyBorder="1" applyProtection="1"/>
    <xf numFmtId="0" fontId="0" fillId="7" borderId="16"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0" fillId="5" borderId="17"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1" fillId="2" borderId="19" xfId="0" applyFont="1" applyFill="1" applyBorder="1" applyAlignment="1">
      <alignment horizontal="center" vertical="top" wrapText="1"/>
    </xf>
    <xf numFmtId="0" fontId="1" fillId="3" borderId="20" xfId="0" applyFont="1" applyFill="1" applyBorder="1" applyAlignment="1">
      <alignment vertical="top" wrapText="1"/>
    </xf>
    <xf numFmtId="0" fontId="0" fillId="0" borderId="0" xfId="0" applyBorder="1" applyAlignment="1" applyProtection="1">
      <alignment vertical="top" wrapText="1"/>
      <protection locked="0"/>
    </xf>
    <xf numFmtId="0" fontId="0" fillId="5" borderId="21"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7" xfId="0" applyNumberForma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2"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5" borderId="26" xfId="0" applyFill="1" applyBorder="1" applyAlignment="1" applyProtection="1">
      <alignment vertical="top" wrapText="1"/>
      <protection locked="0"/>
    </xf>
    <xf numFmtId="0" fontId="0" fillId="5" borderId="27" xfId="0" applyFill="1" applyBorder="1" applyAlignment="1" applyProtection="1">
      <alignment vertical="top" wrapText="1"/>
      <protection locked="0"/>
    </xf>
    <xf numFmtId="0" fontId="1" fillId="8" borderId="24" xfId="0" applyFont="1" applyFill="1" applyBorder="1" applyAlignment="1" applyProtection="1">
      <alignment vertical="top" wrapText="1"/>
      <protection locked="0"/>
    </xf>
    <xf numFmtId="0" fontId="0" fillId="0" borderId="25" xfId="0" applyFill="1" applyBorder="1" applyAlignment="1" applyProtection="1">
      <alignment vertical="top" wrapText="1"/>
      <protection locked="0"/>
    </xf>
    <xf numFmtId="0" fontId="0" fillId="0" borderId="23" xfId="0" applyNumberFormat="1" applyBorder="1" applyAlignment="1" applyProtection="1">
      <alignment vertical="top" wrapText="1"/>
      <protection locked="0"/>
    </xf>
    <xf numFmtId="0" fontId="0" fillId="0" borderId="28" xfId="0" applyBorder="1" applyAlignment="1" applyProtection="1">
      <alignment vertical="top" wrapText="1"/>
      <protection locked="0"/>
    </xf>
    <xf numFmtId="0" fontId="11" fillId="0" borderId="12" xfId="0" applyFont="1" applyBorder="1" applyAlignment="1" applyProtection="1">
      <alignment vertical="top" wrapText="1"/>
      <protection locked="0"/>
    </xf>
    <xf numFmtId="0" fontId="11" fillId="0" borderId="0" xfId="0" applyFont="1"/>
    <xf numFmtId="0" fontId="11" fillId="0" borderId="0" xfId="0" applyFont="1" applyBorder="1"/>
    <xf numFmtId="0" fontId="11" fillId="0" borderId="5" xfId="0" applyFont="1" applyBorder="1" applyAlignment="1" applyProtection="1">
      <alignment vertical="top" wrapText="1"/>
      <protection locked="0"/>
    </xf>
    <xf numFmtId="15" fontId="0" fillId="9" borderId="15" xfId="0" applyNumberForma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9" borderId="15" xfId="0" applyFill="1" applyBorder="1" applyAlignment="1" applyProtection="1">
      <alignment vertical="top" wrapText="1"/>
      <protection locked="0"/>
    </xf>
    <xf numFmtId="0" fontId="11" fillId="9" borderId="0" xfId="0" applyFont="1" applyFill="1" applyBorder="1" applyAlignment="1" applyProtection="1">
      <alignment vertical="top" wrapText="1"/>
      <protection locked="0"/>
    </xf>
    <xf numFmtId="0" fontId="11" fillId="0" borderId="0" xfId="0" applyFont="1" applyBorder="1" applyAlignment="1" applyProtection="1">
      <alignment vertical="top" wrapText="1"/>
      <protection locked="0"/>
    </xf>
    <xf numFmtId="0" fontId="0" fillId="9" borderId="16"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27"/>
  <sheetViews>
    <sheetView tabSelected="1" topLeftCell="B1" zoomScale="75" zoomScaleNormal="75" workbookViewId="0">
      <selection activeCell="F10" sqref="F10:J10"/>
    </sheetView>
  </sheetViews>
  <sheetFormatPr defaultRowHeight="12.5" x14ac:dyDescent="0.25"/>
  <cols>
    <col min="1" max="1" width="0" hidden="1" customWidth="1"/>
    <col min="2" max="2" width="16.7265625" customWidth="1"/>
    <col min="3" max="3" width="16.81640625" customWidth="1"/>
    <col min="4" max="5" width="16.7265625" customWidth="1"/>
    <col min="6" max="6" width="11.81640625" customWidth="1"/>
    <col min="7" max="7" width="9.7265625" customWidth="1"/>
    <col min="8" max="8" width="11.26953125" customWidth="1"/>
    <col min="9" max="9" width="19" customWidth="1"/>
    <col min="10" max="10" width="20.26953125" customWidth="1"/>
    <col min="11" max="11" width="16.7265625" customWidth="1"/>
  </cols>
  <sheetData>
    <row r="2" spans="1:13" ht="18" x14ac:dyDescent="0.4">
      <c r="B2" s="21" t="s">
        <v>152</v>
      </c>
      <c r="C2" s="21"/>
      <c r="D2" s="21"/>
      <c r="E2" s="20"/>
    </row>
    <row r="3" spans="1:13" ht="12.75" customHeight="1" x14ac:dyDescent="0.35">
      <c r="B3" s="43"/>
      <c r="C3" s="43"/>
      <c r="D3" s="43"/>
      <c r="E3" s="45"/>
      <c r="F3" s="39"/>
      <c r="G3" s="39"/>
      <c r="H3" s="39"/>
      <c r="I3" s="39"/>
      <c r="J3" s="39"/>
      <c r="K3" s="39"/>
    </row>
    <row r="4" spans="1:13" ht="15.5" x14ac:dyDescent="0.35">
      <c r="B4" s="44" t="s">
        <v>53</v>
      </c>
      <c r="C4" s="44"/>
      <c r="D4" s="44"/>
      <c r="E4" s="46"/>
      <c r="F4" s="82" t="s">
        <v>142</v>
      </c>
      <c r="G4" s="82"/>
      <c r="H4" s="82"/>
      <c r="I4" s="82"/>
      <c r="J4" s="82"/>
      <c r="K4" s="40"/>
    </row>
    <row r="5" spans="1:13" ht="9.75" customHeight="1" x14ac:dyDescent="0.35">
      <c r="B5" s="44"/>
      <c r="C5" s="44"/>
      <c r="D5" s="44"/>
      <c r="E5" s="46"/>
      <c r="F5" s="42"/>
      <c r="G5" s="42"/>
      <c r="H5" s="39"/>
      <c r="I5" s="39"/>
      <c r="J5" s="39"/>
      <c r="K5" s="39"/>
    </row>
    <row r="6" spans="1:13" ht="15.5" x14ac:dyDescent="0.35">
      <c r="B6" s="44" t="s">
        <v>0</v>
      </c>
      <c r="C6" s="46"/>
      <c r="D6" s="46"/>
      <c r="E6" s="46"/>
      <c r="F6" s="82" t="s">
        <v>35</v>
      </c>
      <c r="G6" s="82"/>
      <c r="H6" s="82"/>
      <c r="I6" s="82"/>
      <c r="J6" s="82"/>
      <c r="K6" s="40"/>
    </row>
    <row r="7" spans="1:13" ht="9.75" customHeight="1" x14ac:dyDescent="0.4">
      <c r="B7" s="47"/>
      <c r="C7" s="42"/>
      <c r="D7" s="42"/>
      <c r="E7" s="42"/>
      <c r="F7" s="42"/>
      <c r="G7" s="42"/>
      <c r="H7" s="39"/>
      <c r="I7" s="39"/>
      <c r="J7" s="39"/>
      <c r="K7" s="39"/>
    </row>
    <row r="8" spans="1:13" ht="15.75" customHeight="1" x14ac:dyDescent="0.35">
      <c r="B8" s="44" t="s">
        <v>37</v>
      </c>
      <c r="C8" s="46"/>
      <c r="D8" s="46"/>
      <c r="E8" s="46"/>
      <c r="F8" s="83" t="s">
        <v>153</v>
      </c>
      <c r="G8" s="84"/>
      <c r="H8" s="84"/>
      <c r="I8" s="84"/>
      <c r="J8" s="84"/>
      <c r="K8" s="40"/>
    </row>
    <row r="9" spans="1:13" ht="10.5" customHeight="1" x14ac:dyDescent="0.25">
      <c r="B9" s="42"/>
      <c r="C9" s="42"/>
      <c r="D9" s="42"/>
      <c r="E9" s="42"/>
      <c r="F9" s="42"/>
      <c r="G9" s="42"/>
      <c r="H9" s="39"/>
      <c r="I9" s="39"/>
      <c r="J9" s="39"/>
      <c r="K9" s="39"/>
    </row>
    <row r="10" spans="1:13" ht="15.5" x14ac:dyDescent="0.35">
      <c r="B10" s="48" t="s">
        <v>1</v>
      </c>
      <c r="C10" s="42"/>
      <c r="D10" s="42"/>
      <c r="E10" s="42"/>
      <c r="F10" s="85" t="s">
        <v>159</v>
      </c>
      <c r="G10" s="85"/>
      <c r="H10" s="85"/>
      <c r="I10" s="85"/>
      <c r="J10" s="85"/>
      <c r="K10" s="41"/>
    </row>
    <row r="11" spans="1:13" ht="11.25" customHeight="1" x14ac:dyDescent="0.35">
      <c r="B11" s="48"/>
      <c r="C11" s="42"/>
      <c r="D11" s="42"/>
      <c r="E11" s="42"/>
      <c r="F11" s="42"/>
      <c r="G11" s="42"/>
      <c r="H11" s="43"/>
      <c r="I11" s="39"/>
      <c r="J11" s="39"/>
      <c r="K11" s="39"/>
    </row>
    <row r="12" spans="1:13" ht="15.5" x14ac:dyDescent="0.35">
      <c r="B12" s="44" t="s">
        <v>2</v>
      </c>
      <c r="C12" s="42"/>
      <c r="D12" s="42"/>
      <c r="E12" s="42"/>
      <c r="F12" s="80">
        <v>41085</v>
      </c>
      <c r="G12" s="81"/>
      <c r="H12" s="81"/>
      <c r="I12" s="81"/>
      <c r="J12" s="81"/>
      <c r="K12" s="40"/>
    </row>
    <row r="13" spans="1:13" ht="15.5" x14ac:dyDescent="0.35">
      <c r="B13" s="44"/>
      <c r="C13" s="42"/>
      <c r="D13" s="42"/>
      <c r="E13" s="42"/>
      <c r="F13" s="42"/>
      <c r="G13" s="42"/>
      <c r="H13" s="44"/>
      <c r="I13" s="42"/>
      <c r="J13" s="42"/>
      <c r="K13" s="42"/>
    </row>
    <row r="14" spans="1:13" ht="15.5" x14ac:dyDescent="0.35">
      <c r="A14" s="13"/>
      <c r="B14" s="51"/>
      <c r="C14" s="52" t="s">
        <v>63</v>
      </c>
      <c r="D14" s="52"/>
      <c r="E14" s="52"/>
      <c r="F14" s="52"/>
      <c r="G14" s="52"/>
      <c r="H14" s="51"/>
      <c r="I14" s="52"/>
      <c r="J14" s="52"/>
      <c r="K14" s="52"/>
      <c r="L14" s="13"/>
      <c r="M14" s="13"/>
    </row>
    <row r="15" spans="1:13" ht="15.5" x14ac:dyDescent="0.35">
      <c r="A15" s="13"/>
      <c r="B15" s="51"/>
      <c r="C15" t="s">
        <v>31</v>
      </c>
      <c r="D15" s="52" t="s">
        <v>131</v>
      </c>
      <c r="E15" s="52"/>
      <c r="F15" s="52"/>
      <c r="G15" s="52"/>
      <c r="H15" s="51"/>
      <c r="I15" s="52"/>
      <c r="J15" s="52"/>
      <c r="K15" s="52"/>
      <c r="L15" s="13"/>
      <c r="M15" s="13"/>
    </row>
    <row r="16" spans="1:13" x14ac:dyDescent="0.25">
      <c r="A16" s="13"/>
      <c r="D16" t="s">
        <v>132</v>
      </c>
      <c r="K16" s="52"/>
      <c r="L16" s="13"/>
      <c r="M16" s="13"/>
    </row>
    <row r="17" spans="1:13" x14ac:dyDescent="0.25">
      <c r="A17" s="13"/>
      <c r="C17" t="s">
        <v>32</v>
      </c>
      <c r="D17" t="s">
        <v>133</v>
      </c>
      <c r="K17" s="52"/>
      <c r="L17" s="13"/>
      <c r="M17" s="13"/>
    </row>
    <row r="18" spans="1:13" x14ac:dyDescent="0.25">
      <c r="A18" s="13"/>
      <c r="C18" t="s">
        <v>33</v>
      </c>
      <c r="D18" t="s">
        <v>113</v>
      </c>
      <c r="K18" s="52"/>
      <c r="L18" s="13"/>
      <c r="M18" s="13"/>
    </row>
    <row r="19" spans="1:13" x14ac:dyDescent="0.25">
      <c r="A19" s="13"/>
      <c r="C19" t="s">
        <v>38</v>
      </c>
      <c r="D19" t="s">
        <v>134</v>
      </c>
      <c r="K19" s="52"/>
      <c r="L19" s="13"/>
      <c r="M19" s="13"/>
    </row>
    <row r="20" spans="1:13" x14ac:dyDescent="0.25">
      <c r="A20" s="13"/>
      <c r="C20" t="s">
        <v>104</v>
      </c>
      <c r="D20" t="s">
        <v>105</v>
      </c>
      <c r="K20" s="52"/>
      <c r="L20" s="13"/>
      <c r="M20" s="13"/>
    </row>
    <row r="21" spans="1:13" x14ac:dyDescent="0.25">
      <c r="A21" s="13"/>
      <c r="D21" t="s">
        <v>62</v>
      </c>
      <c r="K21" s="52"/>
      <c r="L21" s="13"/>
      <c r="M21" s="13"/>
    </row>
    <row r="22" spans="1:13" x14ac:dyDescent="0.25">
      <c r="A22" s="13"/>
      <c r="C22" t="s">
        <v>39</v>
      </c>
      <c r="D22" t="s">
        <v>135</v>
      </c>
      <c r="K22" s="52"/>
      <c r="L22" s="13"/>
      <c r="M22" s="13"/>
    </row>
    <row r="23" spans="1:13" x14ac:dyDescent="0.25">
      <c r="A23" s="13"/>
      <c r="C23" t="s">
        <v>61</v>
      </c>
      <c r="D23" t="s">
        <v>86</v>
      </c>
      <c r="K23" s="52"/>
      <c r="L23" s="13"/>
      <c r="M23" s="13"/>
    </row>
    <row r="24" spans="1:13" x14ac:dyDescent="0.25">
      <c r="A24" s="13"/>
      <c r="D24" t="s">
        <v>87</v>
      </c>
      <c r="K24" s="52"/>
      <c r="L24" s="13"/>
      <c r="M24" s="13"/>
    </row>
    <row r="25" spans="1:13" ht="15" customHeight="1" x14ac:dyDescent="0.25">
      <c r="A25" s="13"/>
      <c r="C25" s="77" t="s">
        <v>128</v>
      </c>
      <c r="D25" s="78" t="s">
        <v>156</v>
      </c>
      <c r="K25" s="52"/>
      <c r="L25" s="13"/>
      <c r="M25" s="13"/>
    </row>
    <row r="26" spans="1:13" x14ac:dyDescent="0.25">
      <c r="A26" s="13"/>
      <c r="C26" s="77" t="s">
        <v>155</v>
      </c>
      <c r="D26" t="s">
        <v>129</v>
      </c>
      <c r="K26" s="52"/>
      <c r="L26" s="13"/>
      <c r="M26" s="13"/>
    </row>
    <row r="27" spans="1:13" x14ac:dyDescent="0.25">
      <c r="A27" s="13"/>
      <c r="D27" t="s">
        <v>130</v>
      </c>
      <c r="K27" s="52"/>
      <c r="L27" s="13"/>
      <c r="M27" s="13"/>
    </row>
    <row r="28" spans="1:13" x14ac:dyDescent="0.25">
      <c r="A28" s="13"/>
      <c r="D28" t="s">
        <v>141</v>
      </c>
      <c r="K28" s="52"/>
      <c r="L28" s="13"/>
      <c r="M28" s="13"/>
    </row>
    <row r="29" spans="1:13" x14ac:dyDescent="0.25">
      <c r="A29" s="13"/>
      <c r="K29" s="52"/>
      <c r="L29" s="13"/>
      <c r="M29" s="13"/>
    </row>
    <row r="30" spans="1:13" x14ac:dyDescent="0.25">
      <c r="A30" s="13"/>
      <c r="C30" t="s">
        <v>40</v>
      </c>
      <c r="D30" t="s">
        <v>64</v>
      </c>
      <c r="K30" s="52"/>
      <c r="L30" s="13"/>
      <c r="M30" s="13"/>
    </row>
    <row r="31" spans="1:13" x14ac:dyDescent="0.25">
      <c r="A31" s="13"/>
      <c r="D31" t="s">
        <v>136</v>
      </c>
      <c r="K31" s="52"/>
      <c r="L31" s="13"/>
      <c r="M31" s="13"/>
    </row>
    <row r="32" spans="1:13" x14ac:dyDescent="0.25">
      <c r="A32" s="13"/>
      <c r="D32" t="s">
        <v>137</v>
      </c>
      <c r="K32" s="52"/>
      <c r="L32" s="13"/>
      <c r="M32" s="13"/>
    </row>
    <row r="33" spans="1:13" x14ac:dyDescent="0.25">
      <c r="A33" s="13"/>
      <c r="D33" t="s">
        <v>124</v>
      </c>
      <c r="K33" s="52"/>
      <c r="L33" s="13"/>
      <c r="M33" s="13"/>
    </row>
    <row r="34" spans="1:13" ht="13" thickBot="1" x14ac:dyDescent="0.3">
      <c r="B34" s="13"/>
      <c r="C34" s="13"/>
      <c r="D34" s="13"/>
      <c r="E34" s="13"/>
      <c r="F34" s="12"/>
      <c r="G34" s="13"/>
      <c r="H34" s="13"/>
      <c r="I34" s="13"/>
      <c r="J34" s="13"/>
      <c r="K34" s="13"/>
    </row>
    <row r="35" spans="1:13" ht="28.5" customHeight="1" thickTop="1" x14ac:dyDescent="0.25">
      <c r="A35" s="2"/>
      <c r="B35" s="18" t="s">
        <v>3</v>
      </c>
      <c r="C35" s="14"/>
      <c r="D35" s="14"/>
      <c r="E35" s="14"/>
      <c r="F35" s="15"/>
      <c r="G35" s="16" t="s">
        <v>4</v>
      </c>
      <c r="H35" s="16"/>
      <c r="I35" s="17"/>
      <c r="J35" s="18" t="s">
        <v>34</v>
      </c>
      <c r="K35" s="19"/>
    </row>
    <row r="36" spans="1:13" ht="26" x14ac:dyDescent="0.25">
      <c r="A36" s="1"/>
      <c r="B36" s="3" t="s">
        <v>5</v>
      </c>
      <c r="C36" s="4" t="s">
        <v>6</v>
      </c>
      <c r="D36" s="4" t="s">
        <v>7</v>
      </c>
      <c r="E36" s="5" t="s">
        <v>8</v>
      </c>
      <c r="F36" s="3" t="s">
        <v>9</v>
      </c>
      <c r="G36" s="4" t="s">
        <v>10</v>
      </c>
      <c r="H36" s="4" t="s">
        <v>11</v>
      </c>
      <c r="I36" s="5" t="s">
        <v>12</v>
      </c>
      <c r="J36" s="3" t="s">
        <v>13</v>
      </c>
      <c r="K36" s="57" t="s">
        <v>14</v>
      </c>
    </row>
    <row r="37" spans="1:13" ht="121.5" customHeight="1" x14ac:dyDescent="0.25">
      <c r="A37" s="1"/>
      <c r="B37" s="6" t="s">
        <v>15</v>
      </c>
      <c r="C37" s="7" t="s">
        <v>16</v>
      </c>
      <c r="D37" s="7" t="s">
        <v>17</v>
      </c>
      <c r="E37" s="8" t="s">
        <v>18</v>
      </c>
      <c r="F37" s="6" t="s">
        <v>19</v>
      </c>
      <c r="G37" s="7" t="s">
        <v>20</v>
      </c>
      <c r="H37" s="7" t="s">
        <v>21</v>
      </c>
      <c r="I37" s="8" t="s">
        <v>22</v>
      </c>
      <c r="J37" s="6" t="s">
        <v>23</v>
      </c>
      <c r="K37" s="58" t="s">
        <v>36</v>
      </c>
    </row>
    <row r="38" spans="1:13" ht="166.5" customHeight="1" x14ac:dyDescent="0.25">
      <c r="A38" s="35"/>
      <c r="B38" s="30" t="s">
        <v>41</v>
      </c>
      <c r="C38" s="31" t="s">
        <v>67</v>
      </c>
      <c r="D38" s="31" t="s">
        <v>90</v>
      </c>
      <c r="E38" s="32" t="s">
        <v>68</v>
      </c>
      <c r="F38" s="55" t="s">
        <v>26</v>
      </c>
      <c r="G38" s="56" t="s">
        <v>26</v>
      </c>
      <c r="H38" s="62" t="s">
        <v>26</v>
      </c>
      <c r="I38" s="36" t="s">
        <v>127</v>
      </c>
      <c r="J38" s="30" t="s">
        <v>144</v>
      </c>
      <c r="K38" s="37" t="s">
        <v>25</v>
      </c>
    </row>
    <row r="39" spans="1:13" ht="36" customHeight="1" x14ac:dyDescent="0.25">
      <c r="A39" s="35"/>
      <c r="B39" s="30" t="s">
        <v>41</v>
      </c>
      <c r="C39" s="31" t="s">
        <v>88</v>
      </c>
      <c r="D39" s="31" t="s">
        <v>42</v>
      </c>
      <c r="E39" s="32" t="s">
        <v>66</v>
      </c>
      <c r="F39" s="55" t="s">
        <v>26</v>
      </c>
      <c r="G39" s="56" t="s">
        <v>25</v>
      </c>
      <c r="H39" s="62" t="s">
        <v>126</v>
      </c>
      <c r="I39" s="36" t="s">
        <v>125</v>
      </c>
      <c r="J39" s="30" t="s">
        <v>65</v>
      </c>
      <c r="K39" s="37" t="s">
        <v>25</v>
      </c>
    </row>
    <row r="40" spans="1:13" ht="87.75" customHeight="1" x14ac:dyDescent="0.25">
      <c r="A40" s="35"/>
      <c r="B40" s="30" t="s">
        <v>69</v>
      </c>
      <c r="C40" s="31" t="s">
        <v>106</v>
      </c>
      <c r="D40" s="31" t="s">
        <v>54</v>
      </c>
      <c r="E40" s="32" t="s">
        <v>66</v>
      </c>
      <c r="F40" s="55" t="s">
        <v>26</v>
      </c>
      <c r="G40" s="56" t="s">
        <v>26</v>
      </c>
      <c r="H40" s="62" t="s">
        <v>26</v>
      </c>
      <c r="I40" s="36" t="s">
        <v>55</v>
      </c>
      <c r="J40" s="30" t="s">
        <v>114</v>
      </c>
      <c r="K40" s="37" t="s">
        <v>25</v>
      </c>
    </row>
    <row r="41" spans="1:13" ht="85.5" customHeight="1" x14ac:dyDescent="0.25">
      <c r="A41" s="35"/>
      <c r="B41" s="30" t="s">
        <v>41</v>
      </c>
      <c r="C41" s="31" t="s">
        <v>70</v>
      </c>
      <c r="D41" s="31" t="s">
        <v>91</v>
      </c>
      <c r="E41" s="32" t="s">
        <v>71</v>
      </c>
      <c r="F41" s="55" t="s">
        <v>26</v>
      </c>
      <c r="G41" s="56" t="s">
        <v>26</v>
      </c>
      <c r="H41" s="62" t="s">
        <v>26</v>
      </c>
      <c r="I41" s="36" t="s">
        <v>119</v>
      </c>
      <c r="J41" s="30" t="s">
        <v>145</v>
      </c>
      <c r="K41" s="37" t="s">
        <v>25</v>
      </c>
    </row>
    <row r="42" spans="1:13" ht="84" customHeight="1" x14ac:dyDescent="0.25">
      <c r="A42" s="35"/>
      <c r="B42" s="30" t="s">
        <v>41</v>
      </c>
      <c r="C42" s="31" t="s">
        <v>44</v>
      </c>
      <c r="D42" s="31" t="s">
        <v>43</v>
      </c>
      <c r="E42" s="32" t="s">
        <v>68</v>
      </c>
      <c r="F42" s="55" t="s">
        <v>26</v>
      </c>
      <c r="G42" s="56" t="s">
        <v>26</v>
      </c>
      <c r="H42" s="62" t="s">
        <v>26</v>
      </c>
      <c r="I42" s="36" t="s">
        <v>56</v>
      </c>
      <c r="J42" s="30" t="s">
        <v>120</v>
      </c>
      <c r="K42" s="37" t="s">
        <v>25</v>
      </c>
    </row>
    <row r="43" spans="1:13" ht="111.75" customHeight="1" x14ac:dyDescent="0.25">
      <c r="A43" s="35"/>
      <c r="B43" s="30" t="s">
        <v>41</v>
      </c>
      <c r="C43" s="31" t="s">
        <v>100</v>
      </c>
      <c r="D43" s="31" t="s">
        <v>80</v>
      </c>
      <c r="E43" s="32" t="s">
        <v>81</v>
      </c>
      <c r="F43" s="55" t="s">
        <v>26</v>
      </c>
      <c r="G43" s="56" t="s">
        <v>26</v>
      </c>
      <c r="H43" s="62" t="s">
        <v>26</v>
      </c>
      <c r="I43" s="36" t="s">
        <v>82</v>
      </c>
      <c r="J43" s="30" t="s">
        <v>121</v>
      </c>
      <c r="K43" s="37" t="s">
        <v>25</v>
      </c>
    </row>
    <row r="44" spans="1:13" ht="138" customHeight="1" x14ac:dyDescent="0.25">
      <c r="A44" s="35"/>
      <c r="B44" s="30" t="s">
        <v>41</v>
      </c>
      <c r="C44" s="31" t="s">
        <v>72</v>
      </c>
      <c r="D44" s="31" t="s">
        <v>107</v>
      </c>
      <c r="E44" s="32" t="s">
        <v>46</v>
      </c>
      <c r="F44" s="55" t="s">
        <v>26</v>
      </c>
      <c r="G44" s="56" t="s">
        <v>26</v>
      </c>
      <c r="H44" s="62" t="s">
        <v>26</v>
      </c>
      <c r="I44" s="36" t="s">
        <v>138</v>
      </c>
      <c r="J44" s="30" t="s">
        <v>146</v>
      </c>
      <c r="K44" s="37" t="s">
        <v>25</v>
      </c>
    </row>
    <row r="45" spans="1:13" ht="60.75" customHeight="1" x14ac:dyDescent="0.25">
      <c r="A45" s="35"/>
      <c r="B45" s="30" t="s">
        <v>41</v>
      </c>
      <c r="C45" s="31" t="s">
        <v>47</v>
      </c>
      <c r="D45" s="31" t="s">
        <v>45</v>
      </c>
      <c r="E45" s="32" t="s">
        <v>46</v>
      </c>
      <c r="F45" s="63" t="s">
        <v>26</v>
      </c>
      <c r="G45" s="56" t="s">
        <v>26</v>
      </c>
      <c r="H45" s="62" t="s">
        <v>26</v>
      </c>
      <c r="I45" s="36" t="s">
        <v>48</v>
      </c>
      <c r="J45" s="30" t="s">
        <v>88</v>
      </c>
      <c r="K45" s="37" t="s">
        <v>25</v>
      </c>
    </row>
    <row r="46" spans="1:13" ht="150" customHeight="1" x14ac:dyDescent="0.25">
      <c r="A46" s="35"/>
      <c r="B46" s="30" t="s">
        <v>57</v>
      </c>
      <c r="C46" s="31" t="s">
        <v>73</v>
      </c>
      <c r="D46" s="31" t="s">
        <v>74</v>
      </c>
      <c r="E46" s="32" t="s">
        <v>49</v>
      </c>
      <c r="F46" s="55" t="s">
        <v>25</v>
      </c>
      <c r="G46" s="56" t="s">
        <v>26</v>
      </c>
      <c r="H46" s="62" t="s">
        <v>25</v>
      </c>
      <c r="I46" s="36" t="s">
        <v>117</v>
      </c>
      <c r="J46" s="30" t="s">
        <v>147</v>
      </c>
      <c r="K46" s="37" t="s">
        <v>25</v>
      </c>
    </row>
    <row r="47" spans="1:13" ht="95.25" customHeight="1" x14ac:dyDescent="0.25">
      <c r="A47" s="35"/>
      <c r="B47" s="30" t="s">
        <v>83</v>
      </c>
      <c r="C47" s="31" t="s">
        <v>75</v>
      </c>
      <c r="D47" s="31" t="s">
        <v>76</v>
      </c>
      <c r="E47" s="32" t="s">
        <v>58</v>
      </c>
      <c r="F47" s="55" t="s">
        <v>26</v>
      </c>
      <c r="G47" s="56" t="s">
        <v>26</v>
      </c>
      <c r="H47" s="62" t="s">
        <v>26</v>
      </c>
      <c r="I47" s="36" t="s">
        <v>115</v>
      </c>
      <c r="J47" s="30" t="s">
        <v>122</v>
      </c>
      <c r="K47" s="37" t="s">
        <v>25</v>
      </c>
    </row>
    <row r="48" spans="1:13" ht="125.25" customHeight="1" x14ac:dyDescent="0.25">
      <c r="A48" s="35"/>
      <c r="B48" s="30" t="s">
        <v>84</v>
      </c>
      <c r="C48" s="31" t="s">
        <v>101</v>
      </c>
      <c r="D48" s="31" t="s">
        <v>102</v>
      </c>
      <c r="E48" s="32" t="s">
        <v>103</v>
      </c>
      <c r="F48" s="55" t="s">
        <v>26</v>
      </c>
      <c r="G48" s="56" t="s">
        <v>26</v>
      </c>
      <c r="H48" s="62" t="s">
        <v>26</v>
      </c>
      <c r="I48" s="36" t="s">
        <v>139</v>
      </c>
      <c r="J48" s="30" t="s">
        <v>148</v>
      </c>
      <c r="K48" s="37" t="s">
        <v>25</v>
      </c>
    </row>
    <row r="49" spans="1:11" ht="94.5" customHeight="1" x14ac:dyDescent="0.25">
      <c r="A49" s="35"/>
      <c r="B49" s="30" t="s">
        <v>57</v>
      </c>
      <c r="C49" s="31" t="s">
        <v>108</v>
      </c>
      <c r="D49" s="31" t="s">
        <v>109</v>
      </c>
      <c r="E49" s="32" t="s">
        <v>110</v>
      </c>
      <c r="F49" s="55" t="s">
        <v>26</v>
      </c>
      <c r="G49" s="56" t="s">
        <v>26</v>
      </c>
      <c r="H49" s="62" t="s">
        <v>26</v>
      </c>
      <c r="I49" s="36" t="s">
        <v>79</v>
      </c>
      <c r="J49" s="30" t="s">
        <v>149</v>
      </c>
      <c r="K49" s="37" t="s">
        <v>25</v>
      </c>
    </row>
    <row r="50" spans="1:11" ht="221.25" customHeight="1" x14ac:dyDescent="0.25">
      <c r="A50" s="35"/>
      <c r="B50" s="30" t="s">
        <v>112</v>
      </c>
      <c r="C50" s="31" t="s">
        <v>123</v>
      </c>
      <c r="D50" s="31" t="s">
        <v>77</v>
      </c>
      <c r="E50" s="32" t="s">
        <v>50</v>
      </c>
      <c r="F50" s="55" t="s">
        <v>26</v>
      </c>
      <c r="G50" s="56" t="s">
        <v>26</v>
      </c>
      <c r="H50" s="62" t="s">
        <v>26</v>
      </c>
      <c r="I50" s="36" t="s">
        <v>140</v>
      </c>
      <c r="J50" s="64" t="s">
        <v>150</v>
      </c>
      <c r="K50" s="37" t="s">
        <v>25</v>
      </c>
    </row>
    <row r="51" spans="1:11" ht="61.5" customHeight="1" x14ac:dyDescent="0.25">
      <c r="A51" s="35"/>
      <c r="B51" s="30" t="s">
        <v>112</v>
      </c>
      <c r="C51" s="31" t="s">
        <v>65</v>
      </c>
      <c r="D51" s="31" t="s">
        <v>143</v>
      </c>
      <c r="E51" s="32" t="s">
        <v>99</v>
      </c>
      <c r="F51" s="55" t="s">
        <v>26</v>
      </c>
      <c r="G51" s="56" t="s">
        <v>25</v>
      </c>
      <c r="H51" s="62" t="s">
        <v>25</v>
      </c>
      <c r="I51" s="36" t="s">
        <v>116</v>
      </c>
      <c r="J51" s="30" t="s">
        <v>88</v>
      </c>
      <c r="K51" s="37" t="s">
        <v>25</v>
      </c>
    </row>
    <row r="52" spans="1:11" ht="114.75" customHeight="1" x14ac:dyDescent="0.25">
      <c r="A52" s="35"/>
      <c r="B52" s="30" t="s">
        <v>59</v>
      </c>
      <c r="C52" s="31" t="s">
        <v>88</v>
      </c>
      <c r="D52" s="31" t="s">
        <v>60</v>
      </c>
      <c r="E52" s="32" t="s">
        <v>96</v>
      </c>
      <c r="F52" s="55" t="s">
        <v>26</v>
      </c>
      <c r="G52" s="56" t="s">
        <v>26</v>
      </c>
      <c r="H52" s="62" t="s">
        <v>26</v>
      </c>
      <c r="I52" s="36" t="s">
        <v>97</v>
      </c>
      <c r="J52" s="79" t="s">
        <v>158</v>
      </c>
      <c r="K52" s="37" t="s">
        <v>25</v>
      </c>
    </row>
    <row r="53" spans="1:11" ht="75.5" thickBot="1" x14ac:dyDescent="0.3">
      <c r="A53" s="35"/>
      <c r="B53" s="33" t="s">
        <v>51</v>
      </c>
      <c r="C53" s="34" t="s">
        <v>88</v>
      </c>
      <c r="D53" s="34" t="s">
        <v>98</v>
      </c>
      <c r="E53" s="59" t="s">
        <v>78</v>
      </c>
      <c r="F53" s="65" t="s">
        <v>26</v>
      </c>
      <c r="G53" s="60" t="s">
        <v>26</v>
      </c>
      <c r="H53" s="66" t="s">
        <v>26</v>
      </c>
      <c r="I53" s="61" t="s">
        <v>118</v>
      </c>
      <c r="J53" s="76" t="s">
        <v>157</v>
      </c>
      <c r="K53" s="38" t="s">
        <v>25</v>
      </c>
    </row>
    <row r="54" spans="1:11" ht="98.25" customHeight="1" thickTop="1" thickBot="1" x14ac:dyDescent="0.3">
      <c r="A54" s="35"/>
      <c r="B54" s="67" t="s">
        <v>41</v>
      </c>
      <c r="C54" s="68" t="s">
        <v>89</v>
      </c>
      <c r="D54" s="68" t="s">
        <v>93</v>
      </c>
      <c r="E54" s="69" t="s">
        <v>92</v>
      </c>
      <c r="F54" s="70" t="s">
        <v>25</v>
      </c>
      <c r="G54" s="71" t="s">
        <v>26</v>
      </c>
      <c r="H54" s="72" t="s">
        <v>25</v>
      </c>
      <c r="I54" s="73" t="s">
        <v>94</v>
      </c>
      <c r="J54" s="74" t="s">
        <v>151</v>
      </c>
      <c r="K54" s="75" t="s">
        <v>24</v>
      </c>
    </row>
    <row r="55" spans="1:11" ht="101" thickTop="1" thickBot="1" x14ac:dyDescent="0.3">
      <c r="A55" s="35"/>
      <c r="B55" s="33" t="s">
        <v>85</v>
      </c>
      <c r="C55" s="34" t="s">
        <v>52</v>
      </c>
      <c r="D55" s="34" t="s">
        <v>111</v>
      </c>
      <c r="E55" s="59" t="s">
        <v>52</v>
      </c>
      <c r="F55" s="55" t="s">
        <v>25</v>
      </c>
      <c r="G55" s="60" t="s">
        <v>26</v>
      </c>
      <c r="H55" s="62" t="s">
        <v>25</v>
      </c>
      <c r="I55" s="61" t="s">
        <v>95</v>
      </c>
      <c r="J55" s="76" t="s">
        <v>154</v>
      </c>
      <c r="K55" s="38" t="s">
        <v>25</v>
      </c>
    </row>
    <row r="56" spans="1:11" ht="13" thickTop="1" x14ac:dyDescent="0.25">
      <c r="A56" s="9"/>
      <c r="B56" s="10"/>
      <c r="C56" s="10"/>
      <c r="D56" s="10"/>
      <c r="E56" s="10"/>
      <c r="F56" s="11"/>
      <c r="G56" s="11"/>
      <c r="H56" s="11"/>
      <c r="I56" s="11"/>
      <c r="J56" s="10"/>
      <c r="K56" s="10"/>
    </row>
    <row r="57" spans="1:11" ht="15.5" x14ac:dyDescent="0.35">
      <c r="A57" s="9"/>
      <c r="B57" s="54" t="s">
        <v>28</v>
      </c>
      <c r="C57" s="52" t="s">
        <v>29</v>
      </c>
      <c r="D57" s="52"/>
      <c r="E57" s="52"/>
      <c r="F57" s="52"/>
      <c r="G57" s="52"/>
      <c r="H57" s="51"/>
      <c r="I57" s="52"/>
      <c r="J57" s="52"/>
      <c r="K57" s="1"/>
    </row>
    <row r="58" spans="1:11" ht="15.5" x14ac:dyDescent="0.35">
      <c r="A58" s="9"/>
      <c r="B58" s="53"/>
      <c r="C58" s="52" t="s">
        <v>30</v>
      </c>
      <c r="D58" s="52"/>
      <c r="E58" s="52"/>
      <c r="F58" s="52"/>
      <c r="G58" s="52"/>
      <c r="H58" s="51"/>
      <c r="I58" s="52"/>
      <c r="J58" s="52"/>
      <c r="K58" s="1"/>
    </row>
    <row r="59" spans="1:11" ht="15.5" x14ac:dyDescent="0.35">
      <c r="A59" s="9"/>
      <c r="B59" s="53"/>
      <c r="C59" s="52"/>
      <c r="D59" s="52"/>
      <c r="E59" s="52"/>
      <c r="F59" s="52"/>
      <c r="G59" s="52"/>
      <c r="H59" s="51"/>
      <c r="I59" s="52"/>
      <c r="J59" s="52"/>
      <c r="K59" s="1"/>
    </row>
    <row r="60" spans="1:11" ht="15.5" hidden="1" x14ac:dyDescent="0.35">
      <c r="A60" s="9"/>
      <c r="B60" s="53"/>
      <c r="C60" s="52"/>
      <c r="D60" s="52"/>
      <c r="E60" s="52"/>
      <c r="F60" s="52"/>
      <c r="G60" s="52"/>
      <c r="H60" s="51"/>
      <c r="I60" s="52"/>
      <c r="J60" s="52"/>
      <c r="K60" s="1"/>
    </row>
    <row r="61" spans="1:11" hidden="1" x14ac:dyDescent="0.25">
      <c r="A61" s="9"/>
      <c r="B61" s="1"/>
      <c r="C61" s="1"/>
      <c r="D61" s="1"/>
      <c r="E61" s="1"/>
      <c r="F61" s="12"/>
      <c r="G61" s="12"/>
      <c r="H61" s="12"/>
      <c r="I61" s="12"/>
      <c r="J61" s="1"/>
      <c r="K61" s="1"/>
    </row>
    <row r="62" spans="1:11" ht="13" hidden="1" x14ac:dyDescent="0.3">
      <c r="A62" s="9"/>
      <c r="B62" s="1"/>
      <c r="C62" s="50" t="s">
        <v>24</v>
      </c>
      <c r="D62" s="50" t="s">
        <v>25</v>
      </c>
      <c r="E62" s="50" t="s">
        <v>26</v>
      </c>
      <c r="F62" s="50" t="s">
        <v>27</v>
      </c>
      <c r="G62" s="12"/>
      <c r="H62" s="12"/>
      <c r="I62" s="12"/>
      <c r="J62" s="1"/>
      <c r="K62" s="1"/>
    </row>
    <row r="63" spans="1:11" ht="13" hidden="1" x14ac:dyDescent="0.3">
      <c r="A63" s="9"/>
      <c r="B63" s="49" t="s">
        <v>27</v>
      </c>
      <c r="C63" s="27">
        <v>4</v>
      </c>
      <c r="D63" s="25">
        <v>8</v>
      </c>
      <c r="E63" s="24">
        <v>12</v>
      </c>
      <c r="F63" s="23">
        <v>16</v>
      </c>
      <c r="G63" s="12"/>
      <c r="H63" s="12"/>
      <c r="I63" s="12"/>
      <c r="J63" s="1"/>
      <c r="K63" s="1"/>
    </row>
    <row r="64" spans="1:11" ht="13" hidden="1" x14ac:dyDescent="0.3">
      <c r="A64" s="9"/>
      <c r="B64" s="49" t="s">
        <v>26</v>
      </c>
      <c r="C64" s="27">
        <v>3</v>
      </c>
      <c r="D64" s="25">
        <v>6</v>
      </c>
      <c r="E64" s="26">
        <v>9</v>
      </c>
      <c r="F64" s="23">
        <v>12</v>
      </c>
      <c r="G64" s="12"/>
      <c r="H64" s="12"/>
      <c r="I64" s="12"/>
      <c r="J64" s="1"/>
      <c r="K64" s="1"/>
    </row>
    <row r="65" spans="1:11" ht="13" hidden="1" x14ac:dyDescent="0.3">
      <c r="A65" s="9"/>
      <c r="B65" s="49" t="s">
        <v>25</v>
      </c>
      <c r="C65" s="27">
        <v>2</v>
      </c>
      <c r="D65" s="27">
        <v>4</v>
      </c>
      <c r="E65" s="26">
        <v>6</v>
      </c>
      <c r="F65" s="25">
        <v>8</v>
      </c>
      <c r="G65" s="12"/>
      <c r="H65" s="12"/>
      <c r="I65" s="12"/>
      <c r="J65" s="1"/>
      <c r="K65" s="1"/>
    </row>
    <row r="66" spans="1:11" ht="13" hidden="1" x14ac:dyDescent="0.3">
      <c r="A66" s="9"/>
      <c r="B66" s="49" t="s">
        <v>24</v>
      </c>
      <c r="C66" s="27">
        <v>1</v>
      </c>
      <c r="D66" s="27">
        <v>2</v>
      </c>
      <c r="E66" s="28">
        <v>3</v>
      </c>
      <c r="F66" s="27">
        <v>4</v>
      </c>
      <c r="G66" s="12"/>
      <c r="H66" s="12"/>
      <c r="I66" s="12"/>
      <c r="J66" s="1"/>
      <c r="K66" s="1"/>
    </row>
    <row r="67" spans="1:11" hidden="1" x14ac:dyDescent="0.25">
      <c r="A67" s="9"/>
      <c r="B67" s="13"/>
      <c r="C67" s="12"/>
      <c r="D67" s="12"/>
      <c r="E67" s="13"/>
      <c r="F67" s="12"/>
      <c r="G67" s="12"/>
      <c r="H67" s="12"/>
      <c r="I67" s="12"/>
      <c r="J67" s="1"/>
      <c r="K67" s="1"/>
    </row>
    <row r="68" spans="1:11" hidden="1" x14ac:dyDescent="0.25">
      <c r="A68" s="9"/>
      <c r="B68" s="1"/>
      <c r="C68" s="1"/>
      <c r="D68" s="1"/>
      <c r="E68" s="1"/>
      <c r="F68" s="12"/>
      <c r="G68" s="12"/>
      <c r="H68" s="12"/>
      <c r="I68" s="12"/>
      <c r="J68" s="1"/>
      <c r="K68" s="1"/>
    </row>
    <row r="69" spans="1:11" hidden="1" x14ac:dyDescent="0.25">
      <c r="A69" s="9"/>
      <c r="B69" s="1"/>
      <c r="C69" s="1"/>
      <c r="D69" s="1"/>
      <c r="E69" s="1"/>
      <c r="F69" s="12"/>
      <c r="G69" s="12"/>
      <c r="H69" s="12"/>
      <c r="I69" s="12"/>
      <c r="J69" s="1"/>
      <c r="K69" s="1"/>
    </row>
    <row r="70" spans="1:11" hidden="1" x14ac:dyDescent="0.25">
      <c r="A70" s="9"/>
      <c r="B70" s="1"/>
      <c r="C70" s="1"/>
      <c r="D70" s="1"/>
      <c r="E70" s="1"/>
      <c r="F70" s="12" t="s">
        <v>24</v>
      </c>
      <c r="G70" s="12"/>
      <c r="H70" s="22" t="e">
        <f>IF(#REF!="",0,IF(#REF!="Very low",1,IF(#REF!="Low",2,IF(#REF!="Medium",3,IF(#REF!="High",4,F52)))))</f>
        <v>#REF!</v>
      </c>
      <c r="I70" s="22" t="e">
        <f>IF(#REF!="",0,IF(#REF!="Very low",1,IF(#REF!="Low",2,IF(#REF!="Medium",3,IF(#REF!="High",4,G52)))))</f>
        <v>#REF!</v>
      </c>
      <c r="J70" s="29" t="e">
        <f>IF(H70*I70=0,"",IF(H70*I70&gt;0.5,H70*I70))</f>
        <v>#REF!</v>
      </c>
      <c r="K70" s="1" t="e">
        <f>IF(J70="","",IF(J70&lt;5, "Low",IF(J70&lt;11,"Medium",IF(J70&gt;11,"High"))))</f>
        <v>#REF!</v>
      </c>
    </row>
    <row r="71" spans="1:11" hidden="1" x14ac:dyDescent="0.25">
      <c r="A71" s="9"/>
      <c r="B71" s="1"/>
      <c r="C71" s="1"/>
      <c r="D71" s="1"/>
      <c r="E71" s="1"/>
      <c r="F71" s="12" t="s">
        <v>25</v>
      </c>
      <c r="G71" s="12"/>
      <c r="H71" s="22">
        <f>IF(F52="",0,IF(F52="Very low",1,IF(F52="Low",2,IF(F52="Medium",3,IF(F52="High",4,#REF!)))))</f>
        <v>3</v>
      </c>
      <c r="I71" s="22">
        <f>IF(G52="",0,IF(G52="Very low",1,IF(G52="Low",2,IF(G52="Medium",3,IF(G52="High",4,#REF!)))))</f>
        <v>3</v>
      </c>
      <c r="J71" s="29">
        <f t="shared" ref="J71:J89" si="0">IF(H71*I71=0,"",IF(H71*I71&gt;0.5,H71*I71))</f>
        <v>9</v>
      </c>
      <c r="K71" s="1" t="str">
        <f t="shared" ref="K71:K89" si="1">IF(J71="","",IF(J71&lt;5, "Low",IF(J71&lt;11,"Medium",IF(J71&gt;11,"High"))))</f>
        <v>Medium</v>
      </c>
    </row>
    <row r="72" spans="1:11" hidden="1" x14ac:dyDescent="0.25">
      <c r="A72" s="9"/>
      <c r="B72" s="1"/>
      <c r="C72" s="1"/>
      <c r="D72" s="1"/>
      <c r="E72" s="1"/>
      <c r="F72" s="12" t="s">
        <v>26</v>
      </c>
      <c r="G72" s="12"/>
      <c r="H72" s="22" t="e">
        <f>IF(#REF!="",0,IF(#REF!="Very low",1,IF(#REF!="Low",2,IF(#REF!="Medium",3,IF(#REF!="High",4,F38)))))</f>
        <v>#REF!</v>
      </c>
      <c r="I72" s="22" t="e">
        <f>IF(#REF!="",0,IF(#REF!="Very low",1,IF(#REF!="Low",2,IF(#REF!="Medium",3,IF(#REF!="High",4,G38)))))</f>
        <v>#REF!</v>
      </c>
      <c r="J72" s="29" t="e">
        <f t="shared" si="0"/>
        <v>#REF!</v>
      </c>
      <c r="K72" s="1" t="e">
        <f t="shared" si="1"/>
        <v>#REF!</v>
      </c>
    </row>
    <row r="73" spans="1:11" hidden="1" x14ac:dyDescent="0.25">
      <c r="A73" s="9"/>
      <c r="B73" s="1"/>
      <c r="C73" s="1"/>
      <c r="D73" s="1"/>
      <c r="E73" s="1"/>
      <c r="F73" s="12" t="s">
        <v>27</v>
      </c>
      <c r="G73" s="12"/>
      <c r="H73" s="22">
        <f>IF(F38="",0,IF(F38="Very low",1,IF(F38="Low",2,IF(F38="Medium",3,IF(F38="High",4,F39)))))</f>
        <v>3</v>
      </c>
      <c r="I73" s="22">
        <f>IF(G38="",0,IF(G38="Very low",1,IF(G38="Low",2,IF(G38="Medium",3,IF(G38="High",4,G39)))))</f>
        <v>3</v>
      </c>
      <c r="J73" s="29">
        <f t="shared" si="0"/>
        <v>9</v>
      </c>
      <c r="K73" s="1" t="str">
        <f t="shared" si="1"/>
        <v>Medium</v>
      </c>
    </row>
    <row r="74" spans="1:11" hidden="1" x14ac:dyDescent="0.25">
      <c r="A74" s="9"/>
      <c r="B74" s="1"/>
      <c r="C74" s="1"/>
      <c r="D74" s="1"/>
      <c r="E74" s="1"/>
      <c r="F74" s="12"/>
      <c r="G74" s="12"/>
      <c r="H74" s="22">
        <f>IF(F39="",0,IF(F39="Very low",1,IF(F39="Low",2,IF(F39="Medium",3,IF(F39="High",4,#REF!)))))</f>
        <v>3</v>
      </c>
      <c r="I74" s="22">
        <f>IF(G39="",0,IF(G39="Very low",1,IF(G39="Low",2,IF(G39="Medium",3,IF(G39="High",4,#REF!)))))</f>
        <v>2</v>
      </c>
      <c r="J74" s="29">
        <f t="shared" si="0"/>
        <v>6</v>
      </c>
      <c r="K74" s="1" t="str">
        <f t="shared" si="1"/>
        <v>Medium</v>
      </c>
    </row>
    <row r="75" spans="1:11" hidden="1" x14ac:dyDescent="0.25">
      <c r="A75" s="9"/>
      <c r="B75" s="1"/>
      <c r="C75" s="1"/>
      <c r="D75" s="1"/>
      <c r="E75" s="1"/>
      <c r="F75" s="12"/>
      <c r="G75" s="12"/>
      <c r="H75" s="22" t="e">
        <f>IF(#REF!="",0,IF(#REF!="Very low",1,IF(#REF!="Low",2,IF(#REF!="Medium",3,IF(#REF!="High",4,F41)))))</f>
        <v>#REF!</v>
      </c>
      <c r="I75" s="22" t="e">
        <f>IF(#REF!="",0,IF(#REF!="Very low",1,IF(#REF!="Low",2,IF(#REF!="Medium",3,IF(#REF!="High",4,G41)))))</f>
        <v>#REF!</v>
      </c>
      <c r="J75" s="29" t="e">
        <f t="shared" si="0"/>
        <v>#REF!</v>
      </c>
      <c r="K75" s="1" t="e">
        <f t="shared" si="1"/>
        <v>#REF!</v>
      </c>
    </row>
    <row r="76" spans="1:11" hidden="1" x14ac:dyDescent="0.25">
      <c r="A76" s="9"/>
      <c r="B76" s="1"/>
      <c r="C76" s="1"/>
      <c r="D76" s="1"/>
      <c r="E76" s="1"/>
      <c r="F76" s="12"/>
      <c r="G76" s="12"/>
      <c r="H76" s="22">
        <f>IF(F41="",0,IF(F41="Very low",1,IF(F41="Low",2,IF(F41="Medium",3,IF(F41="High",4,F42)))))</f>
        <v>3</v>
      </c>
      <c r="I76" s="22">
        <f>IF(G41="",0,IF(G41="Very low",1,IF(G41="Low",2,IF(G41="Medium",3,IF(G41="High",4,G42)))))</f>
        <v>3</v>
      </c>
      <c r="J76" s="29">
        <f t="shared" si="0"/>
        <v>9</v>
      </c>
      <c r="K76" s="1" t="str">
        <f t="shared" si="1"/>
        <v>Medium</v>
      </c>
    </row>
    <row r="77" spans="1:11" hidden="1" x14ac:dyDescent="0.25">
      <c r="A77" s="9"/>
      <c r="B77" s="1"/>
      <c r="C77" s="1"/>
      <c r="D77" s="1"/>
      <c r="E77" s="1"/>
      <c r="F77" s="12"/>
      <c r="G77" s="12"/>
      <c r="H77" s="22">
        <f>IF(F42="",0,IF(F42="Very low",1,IF(F42="Low",2,IF(F42="Medium",3,IF(F42="High",4,#REF!)))))</f>
        <v>3</v>
      </c>
      <c r="I77" s="22">
        <f>IF(G42="",0,IF(G42="Very low",1,IF(G42="Low",2,IF(G42="Medium",3,IF(G42="High",4,#REF!)))))</f>
        <v>3</v>
      </c>
      <c r="J77" s="29">
        <f t="shared" si="0"/>
        <v>9</v>
      </c>
      <c r="K77" s="1" t="str">
        <f t="shared" si="1"/>
        <v>Medium</v>
      </c>
    </row>
    <row r="78" spans="1:11" hidden="1" x14ac:dyDescent="0.25">
      <c r="A78" s="9"/>
      <c r="B78" s="1"/>
      <c r="C78" s="12" t="s">
        <v>24</v>
      </c>
      <c r="D78" s="12" t="s">
        <v>25</v>
      </c>
      <c r="E78" s="12" t="s">
        <v>26</v>
      </c>
      <c r="F78" s="12" t="s">
        <v>27</v>
      </c>
      <c r="G78" s="12"/>
      <c r="H78" s="22" t="e">
        <f>IF(#REF!="",0,IF(#REF!="Very low",1,IF(#REF!="Low",2,IF(#REF!="Medium",3,IF(#REF!="High",4,#REF!)))))</f>
        <v>#REF!</v>
      </c>
      <c r="I78" s="22" t="e">
        <f>IF(#REF!="",0,IF(#REF!="Very low",1,IF(#REF!="Low",2,IF(#REF!="Medium",3,IF(#REF!="High",4,#REF!)))))</f>
        <v>#REF!</v>
      </c>
      <c r="J78" s="29" t="e">
        <f t="shared" si="0"/>
        <v>#REF!</v>
      </c>
      <c r="K78" s="1" t="e">
        <f t="shared" si="1"/>
        <v>#REF!</v>
      </c>
    </row>
    <row r="79" spans="1:11" hidden="1" x14ac:dyDescent="0.25">
      <c r="A79" s="9"/>
      <c r="B79" s="12" t="s">
        <v>24</v>
      </c>
      <c r="C79" s="27">
        <v>1</v>
      </c>
      <c r="D79" s="27">
        <v>2</v>
      </c>
      <c r="E79" s="28">
        <v>3</v>
      </c>
      <c r="F79" s="27">
        <v>4</v>
      </c>
      <c r="G79" s="12"/>
      <c r="H79" s="22" t="e">
        <f>IF(#REF!="",0,IF(#REF!="Very low",1,IF(#REF!="Low",2,IF(#REF!="Medium",3,IF(#REF!="High",4,F44)))))</f>
        <v>#REF!</v>
      </c>
      <c r="I79" s="22" t="e">
        <f>IF(#REF!="",0,IF(#REF!="Very low",1,IF(#REF!="Low",2,IF(#REF!="Medium",3,IF(#REF!="High",4,G44)))))</f>
        <v>#REF!</v>
      </c>
      <c r="J79" s="29" t="e">
        <f t="shared" si="0"/>
        <v>#REF!</v>
      </c>
      <c r="K79" s="1" t="e">
        <f t="shared" si="1"/>
        <v>#REF!</v>
      </c>
    </row>
    <row r="80" spans="1:11" hidden="1" x14ac:dyDescent="0.25">
      <c r="A80" s="9"/>
      <c r="B80" s="12" t="s">
        <v>25</v>
      </c>
      <c r="C80" s="27">
        <v>2</v>
      </c>
      <c r="D80" s="27">
        <v>4</v>
      </c>
      <c r="E80" s="26">
        <v>6</v>
      </c>
      <c r="F80" s="25">
        <v>8</v>
      </c>
      <c r="G80" s="12"/>
      <c r="H80" s="22">
        <f>IF(F44="",0,IF(F44="Very low",1,IF(F44="Low",2,IF(F44="Medium",3,IF(F44="High",4,#REF!)))))</f>
        <v>3</v>
      </c>
      <c r="I80" s="22">
        <f>IF(G44="",0,IF(G44="Very low",1,IF(G44="Low",2,IF(G44="Medium",3,IF(G44="High",4,#REF!)))))</f>
        <v>3</v>
      </c>
      <c r="J80" s="29">
        <f t="shared" si="0"/>
        <v>9</v>
      </c>
      <c r="K80" s="1" t="str">
        <f t="shared" si="1"/>
        <v>Medium</v>
      </c>
    </row>
    <row r="81" spans="1:11" hidden="1" x14ac:dyDescent="0.25">
      <c r="A81" s="9"/>
      <c r="B81" s="12" t="s">
        <v>26</v>
      </c>
      <c r="C81" s="27">
        <v>3</v>
      </c>
      <c r="D81" s="25">
        <v>6</v>
      </c>
      <c r="E81" s="26">
        <v>9</v>
      </c>
      <c r="F81" s="23">
        <v>12</v>
      </c>
      <c r="G81" s="12"/>
      <c r="H81" s="22" t="e">
        <f>IF(#REF!="",0,IF(#REF!="Very low",1,IF(#REF!="Low",2,IF(#REF!="Medium",3,IF(#REF!="High",4,#REF!)))))</f>
        <v>#REF!</v>
      </c>
      <c r="I81" s="22" t="e">
        <f>IF(#REF!="",0,IF(#REF!="Very low",1,IF(#REF!="Low",2,IF(#REF!="Medium",3,IF(#REF!="High",4,#REF!)))))</f>
        <v>#REF!</v>
      </c>
      <c r="J81" s="29" t="e">
        <f t="shared" si="0"/>
        <v>#REF!</v>
      </c>
      <c r="K81" s="1" t="e">
        <f t="shared" si="1"/>
        <v>#REF!</v>
      </c>
    </row>
    <row r="82" spans="1:11" hidden="1" x14ac:dyDescent="0.25">
      <c r="A82" s="9"/>
      <c r="B82" s="12" t="s">
        <v>27</v>
      </c>
      <c r="C82" s="27">
        <v>4</v>
      </c>
      <c r="D82" s="25">
        <v>8</v>
      </c>
      <c r="E82" s="24">
        <v>12</v>
      </c>
      <c r="F82" s="23">
        <v>16</v>
      </c>
      <c r="G82" s="12"/>
      <c r="H82" s="22" t="e">
        <f>IF(#REF!="",0,IF(#REF!="Very low",1,IF(#REF!="Low",2,IF(#REF!="Medium",3,IF(#REF!="High",4,#REF!)))))</f>
        <v>#REF!</v>
      </c>
      <c r="I82" s="22" t="e">
        <f>IF(#REF!="",0,IF(#REF!="Very low",1,IF(#REF!="Low",2,IF(#REF!="Medium",3,IF(#REF!="High",4,#REF!)))))</f>
        <v>#REF!</v>
      </c>
      <c r="J82" s="29" t="e">
        <f t="shared" si="0"/>
        <v>#REF!</v>
      </c>
      <c r="K82" s="1" t="e">
        <f t="shared" si="1"/>
        <v>#REF!</v>
      </c>
    </row>
    <row r="83" spans="1:11" hidden="1" x14ac:dyDescent="0.25">
      <c r="A83" s="9"/>
      <c r="B83" s="12"/>
      <c r="C83" s="12"/>
      <c r="D83" s="12"/>
      <c r="F83" s="12"/>
      <c r="G83" s="12"/>
      <c r="H83" s="22" t="e">
        <f>IF(#REF!="",0,IF(#REF!="Very low",1,IF(#REF!="Low",2,IF(#REF!="Medium",3,IF(#REF!="High",4,#REF!)))))</f>
        <v>#REF!</v>
      </c>
      <c r="I83" s="22" t="e">
        <f>IF(#REF!="",0,IF(#REF!="Very low",1,IF(#REF!="Low",2,IF(#REF!="Medium",3,IF(#REF!="High",4,#REF!)))))</f>
        <v>#REF!</v>
      </c>
      <c r="J83" s="29" t="e">
        <f t="shared" si="0"/>
        <v>#REF!</v>
      </c>
      <c r="K83" s="1" t="e">
        <f t="shared" si="1"/>
        <v>#REF!</v>
      </c>
    </row>
    <row r="84" spans="1:11" hidden="1" x14ac:dyDescent="0.25">
      <c r="A84" s="9"/>
      <c r="B84" s="1"/>
      <c r="C84" s="1"/>
      <c r="D84" s="1"/>
      <c r="E84" s="1"/>
      <c r="F84" s="12"/>
      <c r="G84" s="12"/>
      <c r="H84" s="22" t="e">
        <f>IF(#REF!="",0,IF(#REF!="Very low",1,IF(#REF!="Low",2,IF(#REF!="Medium",3,IF(#REF!="High",4,#REF!)))))</f>
        <v>#REF!</v>
      </c>
      <c r="I84" s="22" t="e">
        <f>IF(#REF!="",0,IF(#REF!="Very low",1,IF(#REF!="Low",2,IF(#REF!="Medium",3,IF(#REF!="High",4,#REF!)))))</f>
        <v>#REF!</v>
      </c>
      <c r="J84" s="29" t="e">
        <f t="shared" si="0"/>
        <v>#REF!</v>
      </c>
      <c r="K84" s="1" t="e">
        <f t="shared" si="1"/>
        <v>#REF!</v>
      </c>
    </row>
    <row r="85" spans="1:11" hidden="1" x14ac:dyDescent="0.25">
      <c r="A85" s="9"/>
      <c r="B85" s="1"/>
      <c r="C85" s="1"/>
      <c r="D85" s="1"/>
      <c r="E85" s="1"/>
      <c r="F85" s="12"/>
      <c r="G85" s="12"/>
      <c r="H85" s="22" t="e">
        <f>IF(#REF!="",0,IF(#REF!="Very low",1,IF(#REF!="Low",2,IF(#REF!="Medium",3,IF(#REF!="High",4,#REF!)))))</f>
        <v>#REF!</v>
      </c>
      <c r="I85" s="22" t="e">
        <f>IF(#REF!="",0,IF(#REF!="Very low",1,IF(#REF!="Low",2,IF(#REF!="Medium",3,IF(#REF!="High",4,#REF!)))))</f>
        <v>#REF!</v>
      </c>
      <c r="J85" s="29" t="e">
        <f t="shared" si="0"/>
        <v>#REF!</v>
      </c>
      <c r="K85" s="1" t="e">
        <f t="shared" si="1"/>
        <v>#REF!</v>
      </c>
    </row>
    <row r="86" spans="1:11" hidden="1" x14ac:dyDescent="0.25">
      <c r="A86" s="9"/>
      <c r="B86" s="1"/>
      <c r="C86" s="1"/>
      <c r="D86" s="1"/>
      <c r="E86" s="1"/>
      <c r="F86" s="12"/>
      <c r="G86" s="12"/>
      <c r="H86" s="22" t="e">
        <f>IF(#REF!="",0,IF(#REF!="Very low",1,IF(#REF!="Low",2,IF(#REF!="Medium",3,IF(#REF!="High",4,#REF!)))))</f>
        <v>#REF!</v>
      </c>
      <c r="I86" s="22" t="e">
        <f>IF(#REF!="",0,IF(#REF!="Very low",1,IF(#REF!="Low",2,IF(#REF!="Medium",3,IF(#REF!="High",4,#REF!)))))</f>
        <v>#REF!</v>
      </c>
      <c r="J86" s="29" t="e">
        <f t="shared" si="0"/>
        <v>#REF!</v>
      </c>
      <c r="K86" s="1" t="e">
        <f t="shared" si="1"/>
        <v>#REF!</v>
      </c>
    </row>
    <row r="87" spans="1:11" hidden="1" x14ac:dyDescent="0.25">
      <c r="A87" s="9"/>
      <c r="B87" s="1"/>
      <c r="C87" s="1"/>
      <c r="D87" s="1"/>
      <c r="E87" s="1"/>
      <c r="F87" s="12"/>
      <c r="G87" s="12"/>
      <c r="H87" s="22" t="e">
        <f>IF(#REF!="",0,IF(#REF!="Very low",1,IF(#REF!="Low",2,IF(#REF!="Medium",3,IF(#REF!="High",4,#REF!)))))</f>
        <v>#REF!</v>
      </c>
      <c r="I87" s="22" t="e">
        <f>IF(#REF!="",0,IF(#REF!="Very low",1,IF(#REF!="Low",2,IF(#REF!="Medium",3,IF(#REF!="High",4,#REF!)))))</f>
        <v>#REF!</v>
      </c>
      <c r="J87" s="29" t="e">
        <f t="shared" si="0"/>
        <v>#REF!</v>
      </c>
      <c r="K87" s="1" t="e">
        <f t="shared" si="1"/>
        <v>#REF!</v>
      </c>
    </row>
    <row r="88" spans="1:11" hidden="1" x14ac:dyDescent="0.25">
      <c r="A88" s="9"/>
      <c r="B88" s="1"/>
      <c r="C88" s="1"/>
      <c r="D88" s="1"/>
      <c r="E88" s="1"/>
      <c r="F88" s="12"/>
      <c r="G88" s="12"/>
      <c r="H88" s="22" t="e">
        <f>IF(#REF!="",0,IF(#REF!="Very low",1,IF(#REF!="Low",2,IF(#REF!="Medium",3,IF(#REF!="High",4,#REF!)))))</f>
        <v>#REF!</v>
      </c>
      <c r="I88" s="22" t="e">
        <f>IF(#REF!="",0,IF(#REF!="Very low",1,IF(#REF!="Low",2,IF(#REF!="Medium",3,IF(#REF!="High",4,#REF!)))))</f>
        <v>#REF!</v>
      </c>
      <c r="J88" s="29" t="e">
        <f t="shared" si="0"/>
        <v>#REF!</v>
      </c>
      <c r="K88" s="1" t="e">
        <f t="shared" si="1"/>
        <v>#REF!</v>
      </c>
    </row>
    <row r="89" spans="1:11" hidden="1" x14ac:dyDescent="0.25">
      <c r="A89" s="9"/>
      <c r="B89" s="1"/>
      <c r="C89" s="1"/>
      <c r="D89" s="1"/>
      <c r="E89" s="1"/>
      <c r="F89" s="12"/>
      <c r="G89" s="12"/>
      <c r="H89" s="22" t="e">
        <f>IF(#REF!="",0,IF(#REF!="Very low",1,IF(#REF!="Low",2,IF(#REF!="Medium",3,IF(#REF!="High",4,F56)))))</f>
        <v>#REF!</v>
      </c>
      <c r="I89" s="22" t="e">
        <f>IF(#REF!="",0,IF(#REF!="Very low",1,IF(#REF!="Low",2,IF(#REF!="Medium",3,IF(#REF!="High",4,G56)))))</f>
        <v>#REF!</v>
      </c>
      <c r="J89" s="29" t="e">
        <f t="shared" si="0"/>
        <v>#REF!</v>
      </c>
      <c r="K89" s="1" t="e">
        <f t="shared" si="1"/>
        <v>#REF!</v>
      </c>
    </row>
    <row r="90" spans="1:11" hidden="1" x14ac:dyDescent="0.25">
      <c r="A90" s="9"/>
      <c r="B90" s="1"/>
      <c r="C90" s="1"/>
      <c r="D90" s="1"/>
      <c r="E90" s="1"/>
      <c r="F90" s="12"/>
      <c r="G90" s="12"/>
      <c r="H90" s="12"/>
      <c r="I90" s="12"/>
      <c r="J90" s="1"/>
      <c r="K90" s="1"/>
    </row>
    <row r="91" spans="1:11" hidden="1" x14ac:dyDescent="0.25">
      <c r="A91" s="1"/>
      <c r="B91" s="1"/>
      <c r="C91" s="1"/>
      <c r="D91" s="1"/>
      <c r="E91" s="1"/>
      <c r="F91" s="12"/>
      <c r="G91" s="12"/>
      <c r="H91" s="12"/>
      <c r="I91" s="12"/>
      <c r="J91" s="1"/>
      <c r="K91" s="1"/>
    </row>
    <row r="92" spans="1:11" hidden="1" x14ac:dyDescent="0.25">
      <c r="A92" s="1"/>
      <c r="B92" s="1"/>
      <c r="C92" s="1"/>
      <c r="D92" s="1"/>
      <c r="E92" s="1"/>
      <c r="F92" s="12"/>
      <c r="G92" s="12"/>
      <c r="H92" s="12"/>
      <c r="I92" s="12"/>
      <c r="J92" s="1"/>
      <c r="K92" s="1"/>
    </row>
    <row r="93" spans="1:11" hidden="1" x14ac:dyDescent="0.25">
      <c r="A93" s="1"/>
      <c r="B93" s="1"/>
      <c r="C93" s="1"/>
      <c r="D93" s="1"/>
      <c r="E93" s="1"/>
      <c r="F93" s="12"/>
      <c r="G93" s="12"/>
      <c r="H93" s="12"/>
      <c r="I93" s="12"/>
      <c r="J93" s="1"/>
      <c r="K93" s="1"/>
    </row>
    <row r="127" ht="13.5" customHeight="1" x14ac:dyDescent="0.25"/>
  </sheetData>
  <sheetProtection selectLockedCells="1"/>
  <mergeCells count="5">
    <mergeCell ref="F12:J12"/>
    <mergeCell ref="F4:J4"/>
    <mergeCell ref="F6:J6"/>
    <mergeCell ref="F8:J8"/>
    <mergeCell ref="F10:J10"/>
  </mergeCells>
  <phoneticPr fontId="0" type="noConversion"/>
  <dataValidations count="2">
    <dataValidation type="list" allowBlank="1" showInputMessage="1" showErrorMessage="1" sqref="F38:G44 F46:G55" xr:uid="{00000000-0002-0000-0000-000000000000}">
      <formula1>$F$70:$F$74</formula1>
    </dataValidation>
    <dataValidation type="list" allowBlank="1" showInputMessage="1" showErrorMessage="1" sqref="F45:G45" xr:uid="{00000000-0002-0000-0000-000001000000}">
      <formula1>$F$69:$F$74</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SR2008No15GRA</oddHeader>
    <oddFooter>Page &amp;P</oddFoot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78499d3b-94a8-4059-8763-489d4400b14a" ContentTypeId="0x01010067EB80C5FE939D4A9B3D8BA62129B7F501" PreviousValue="false"/>
</file>

<file path=customXml/item3.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5C2964981E94FD45B2F5886F38D3CF02" ma:contentTypeVersion="551" ma:contentTypeDescription="" ma:contentTypeScope="" ma:versionID="8b0e29160f5a4d58e56a523ede96f58a">
  <xsd:schema xmlns:xsd="http://www.w3.org/2001/XMLSchema" xmlns:xs="http://www.w3.org/2001/XMLSchema" xmlns:p="http://schemas.microsoft.com/office/2006/metadata/properties" xmlns:ns2="9be56660-2c31-41ef-bc00-23e72f632f2a" targetNamespace="http://schemas.microsoft.com/office/2006/metadata/properties" ma:root="true" ma:fieldsID="f45977c00e73a0a92893de7201d3fb8c"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9be56660-2c31-41ef-bc00-23e72f632f2a">REGU-632-414</_dlc_DocId>
    <_dlc_DocIdUrl xmlns="9be56660-2c31-41ef-bc00-23e72f632f2a">
      <Url>https://cyfoethnaturiolcymru.sharepoint.com/teams/Regulatory/wasters/wain/_layouts/15/DocIdRedir.aspx?ID=REGU-632-414</Url>
      <Description>REGU-632-414</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1B9E98-0F40-4D40-8D83-49B8A23EB20A}">
  <ds:schemaRefs>
    <ds:schemaRef ds:uri="http://schemas.microsoft.com/sharepoint/events"/>
  </ds:schemaRefs>
</ds:datastoreItem>
</file>

<file path=customXml/itemProps2.xml><?xml version="1.0" encoding="utf-8"?>
<ds:datastoreItem xmlns:ds="http://schemas.openxmlformats.org/officeDocument/2006/customXml" ds:itemID="{6909244B-F23B-4565-9790-7657AF039589}">
  <ds:schemaRefs>
    <ds:schemaRef ds:uri="Microsoft.SharePoint.Taxonomy.ContentTypeSync"/>
  </ds:schemaRefs>
</ds:datastoreItem>
</file>

<file path=customXml/itemProps3.xml><?xml version="1.0" encoding="utf-8"?>
<ds:datastoreItem xmlns:ds="http://schemas.openxmlformats.org/officeDocument/2006/customXml" ds:itemID="{1CBF080E-1430-4BC4-B855-CBC3196CC8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B89FE6B-EAD8-4B37-8883-4C971372BB75}">
  <ds:schemaRefs>
    <ds:schemaRef ds:uri="http://schemas.microsoft.com/office/2006/metadata/properties"/>
    <ds:schemaRef ds:uri="http://schemas.microsoft.com/office/infopath/2007/PartnerControls"/>
    <ds:schemaRef ds:uri="9be56660-2c31-41ef-bc00-23e72f632f2a"/>
  </ds:schemaRefs>
</ds:datastoreItem>
</file>

<file path=customXml/itemProps5.xml><?xml version="1.0" encoding="utf-8"?>
<ds:datastoreItem xmlns:ds="http://schemas.openxmlformats.org/officeDocument/2006/customXml" ds:itemID="{A31CD3A7-2237-4CE7-9140-1B3F4C9122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R.Yearsley</dc:creator>
  <dc:description>207_06_SD33; Version 2_x000d_
Issue date: 22/02/07_x000d_
review due: 22/05/08</dc:description>
  <cp:lastModifiedBy>Evans, Samantha</cp:lastModifiedBy>
  <cp:lastPrinted>2008-03-13T15:29:07Z</cp:lastPrinted>
  <dcterms:created xsi:type="dcterms:W3CDTF">2005-05-04T08:30:35Z</dcterms:created>
  <dcterms:modified xsi:type="dcterms:W3CDTF">2023-04-29T21:12:22Z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0x01010067EB80C5FE939D4A9B3D8BA62129B7F501005C2964981E94FD45B2F5886F38D3CF02</vt:lpwstr>
  </property>
  <property fmtid="{D5CDD505-2E9C-101B-9397-08002B2CF9AE}" pid="4" name="_dlc_DocIdItemGuid">
    <vt:lpwstr>c9d99baf-3973-4d80-8835-34f2416ec746</vt:lpwstr>
  </property>
</Properties>
</file>